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115" activeTab="0"/>
  </bookViews>
  <sheets>
    <sheet name="Cost Sheet" sheetId="1" r:id="rId1"/>
    <sheet name="Time She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Jeff Mills</author>
  </authors>
  <commentList>
    <comment ref="P2" authorId="0">
      <text>
        <r>
          <rPr>
            <b/>
            <sz val="9"/>
            <rFont val="Tahoma"/>
            <family val="0"/>
          </rPr>
          <t>Insert Customers Bill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<sst xmlns="http://schemas.openxmlformats.org/spreadsheetml/2006/main" count="110" uniqueCount="85">
  <si>
    <t>Materials and Other Direct Costs</t>
  </si>
  <si>
    <t>Supplier</t>
  </si>
  <si>
    <t>Notes</t>
  </si>
  <si>
    <t xml:space="preserve">Job Number / Client: </t>
  </si>
  <si>
    <t>Employee</t>
  </si>
  <si>
    <t>Hours</t>
  </si>
  <si>
    <t>Employee Total</t>
  </si>
  <si>
    <t>Hourly Rate</t>
  </si>
  <si>
    <t>M + L
Subtotal</t>
  </si>
  <si>
    <t>Received 
Date</t>
  </si>
  <si>
    <t>Cost of 
Overhead</t>
  </si>
  <si>
    <t>Amount 
Billed</t>
  </si>
  <si>
    <t>Total 
Costs</t>
  </si>
  <si>
    <t>Profit
or
(Loss)</t>
  </si>
  <si>
    <t>Overhead Rate</t>
  </si>
  <si>
    <t>Total Hours</t>
  </si>
  <si>
    <t>Date</t>
  </si>
  <si>
    <t>Task</t>
  </si>
  <si>
    <t>Hourly Rate:</t>
  </si>
  <si>
    <t>Misc such as screws and sandpaper, edgebanding, thinners, etc (5% of bill)</t>
  </si>
  <si>
    <t>Inventory</t>
  </si>
  <si>
    <t>Profit
or
Loss %</t>
  </si>
  <si>
    <t>Qty</t>
  </si>
  <si>
    <t>Price</t>
  </si>
  <si>
    <t>Total
including tax</t>
  </si>
  <si>
    <t>5/8" White Melamine</t>
  </si>
  <si>
    <t>5/8" G2S Cherry Particle Core</t>
  </si>
  <si>
    <t>5/8" G2S Maple Particle Core</t>
  </si>
  <si>
    <t>5/8" G2S Oak Particle Core</t>
  </si>
  <si>
    <t>5/8" MDF</t>
  </si>
  <si>
    <t>3/4" MDF</t>
  </si>
  <si>
    <t>20" Tandem w/blumotion</t>
  </si>
  <si>
    <t>22" Tandem w/blumotion</t>
  </si>
  <si>
    <t>LH Tandem Clip</t>
  </si>
  <si>
    <t>RH Tandem Clip</t>
  </si>
  <si>
    <t>Select Cherry Flat Panel</t>
  </si>
  <si>
    <t>Select Cherry Raised Panel</t>
  </si>
  <si>
    <t>Select Maple Flat Panel</t>
  </si>
  <si>
    <t>Select Maple Raised Panel</t>
  </si>
  <si>
    <t>Select Oak Flat Panel</t>
  </si>
  <si>
    <t>Select Oak Raised Panel</t>
  </si>
  <si>
    <t>Paint Grade Flat Panel</t>
  </si>
  <si>
    <t>Paint Grade Raised Panel</t>
  </si>
  <si>
    <t>Stain &amp; Clear</t>
  </si>
  <si>
    <t>4" Drawer, less than 20"</t>
  </si>
  <si>
    <t>8" Drawer, less than 20"</t>
  </si>
  <si>
    <t>4" Drawer, Greater than 20"</t>
  </si>
  <si>
    <t>8" Drawer, Greater than 20"</t>
  </si>
  <si>
    <t>per sqft, 1.5 sqft min</t>
  </si>
  <si>
    <t>per sqft</t>
  </si>
  <si>
    <t>prefinished</t>
  </si>
  <si>
    <t>per sheet</t>
  </si>
  <si>
    <t>6 per box</t>
  </si>
  <si>
    <t>100 per box</t>
  </si>
  <si>
    <t>120 degree clip top 71T5580</t>
  </si>
  <si>
    <t>250 per box, press-in</t>
  </si>
  <si>
    <t>107 degree clip top 71T1580</t>
  </si>
  <si>
    <t>each, screw-in</t>
  </si>
  <si>
    <t>170 degree clip-top 71T6550</t>
  </si>
  <si>
    <t>Blind Corner Clip top 79T9550</t>
  </si>
  <si>
    <t>bi-fold clip top 79T8500</t>
  </si>
  <si>
    <t>45 degree corner clip top 79T5550</t>
  </si>
  <si>
    <t>Hinge Plate 174H7100E</t>
  </si>
  <si>
    <t>Hinge Plate 173L8100</t>
  </si>
  <si>
    <t>500 per box, pre-mounted system screws</t>
  </si>
  <si>
    <t>500 per box, expando, cam adjust</t>
  </si>
  <si>
    <t>Leg Leveller 4501090</t>
  </si>
  <si>
    <t>Pinth Clip Base 328301</t>
  </si>
  <si>
    <t>Plinth Clip 226301</t>
  </si>
  <si>
    <t>32" Lazy Susan Kit P32K30</t>
  </si>
  <si>
    <t>Tip Out Tray Kit 96572430</t>
  </si>
  <si>
    <t>Lattice Wine Rack, Maple, 102430</t>
  </si>
  <si>
    <t>24.25" x 30.25" (sold as a pair)</t>
  </si>
  <si>
    <t>Cut sheets</t>
  </si>
  <si>
    <t>Egdeband</t>
  </si>
  <si>
    <t>Line Bore</t>
  </si>
  <si>
    <t>Cabinet Assy</t>
  </si>
  <si>
    <t>Finish Moldings and Gables</t>
  </si>
  <si>
    <t>Finish Doors</t>
  </si>
  <si>
    <t>Final Cabinet Assembly (attach doors and drawers)</t>
  </si>
  <si>
    <t>Package for delivery</t>
  </si>
  <si>
    <t>Deliver</t>
  </si>
  <si>
    <t>Install</t>
  </si>
  <si>
    <t>Employee: Richard Hurtz</t>
  </si>
  <si>
    <t>R.H.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</si>
</sst>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009]mmmm\-dd\-yy"/>
    <numFmt numFmtId="173" formatCode="[$-1009]d\-mmm\-yy;@"/>
    <numFmt numFmtId="174" formatCode="&quot;$&quot;#,##0.00"/>
  </numFmts>
  <fonts count="42">
    <font>
      <sz val="10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165" fontId="0" fillId="0" borderId="0" xfId="0" applyNumberFormat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textRotation="90"/>
    </xf>
    <xf numFmtId="170" fontId="4" fillId="0" borderId="10" xfId="44" applyFont="1" applyBorder="1" applyAlignment="1">
      <alignment/>
    </xf>
    <xf numFmtId="9" fontId="4" fillId="0" borderId="15" xfId="0" applyNumberFormat="1" applyFont="1" applyBorder="1" applyAlignment="1">
      <alignment horizontal="center" vertical="center"/>
    </xf>
    <xf numFmtId="170" fontId="4" fillId="0" borderId="16" xfId="44" applyFont="1" applyBorder="1" applyAlignment="1">
      <alignment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70" fontId="4" fillId="0" borderId="18" xfId="44" applyFont="1" applyBorder="1" applyAlignment="1">
      <alignment/>
    </xf>
    <xf numFmtId="170" fontId="4" fillId="0" borderId="19" xfId="44" applyFont="1" applyBorder="1" applyAlignment="1">
      <alignment/>
    </xf>
    <xf numFmtId="174" fontId="40" fillId="0" borderId="10" xfId="44" applyNumberFormat="1" applyFont="1" applyBorder="1" applyAlignment="1">
      <alignment horizontal="center"/>
    </xf>
    <xf numFmtId="174" fontId="4" fillId="0" borderId="10" xfId="44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174" fontId="4" fillId="0" borderId="10" xfId="0" applyNumberFormat="1" applyFont="1" applyBorder="1" applyAlignment="1">
      <alignment horizontal="center" vertical="center"/>
    </xf>
    <xf numFmtId="174" fontId="4" fillId="0" borderId="10" xfId="44" applyNumberFormat="1" applyFont="1" applyBorder="1" applyAlignment="1">
      <alignment horizontal="center" vertical="center"/>
    </xf>
    <xf numFmtId="174" fontId="4" fillId="0" borderId="18" xfId="0" applyNumberFormat="1" applyFont="1" applyBorder="1" applyAlignment="1">
      <alignment/>
    </xf>
    <xf numFmtId="174" fontId="4" fillId="0" borderId="18" xfId="44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textRotation="90"/>
    </xf>
    <xf numFmtId="0" fontId="4" fillId="0" borderId="13" xfId="0" applyFont="1" applyBorder="1" applyAlignment="1">
      <alignment textRotation="90" wrapText="1"/>
    </xf>
    <xf numFmtId="0" fontId="4" fillId="0" borderId="14" xfId="0" applyFont="1" applyBorder="1" applyAlignment="1">
      <alignment textRotation="90" wrapText="1"/>
    </xf>
    <xf numFmtId="174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" fillId="0" borderId="22" xfId="0" applyFont="1" applyBorder="1" applyAlignment="1">
      <alignment/>
    </xf>
    <xf numFmtId="174" fontId="40" fillId="0" borderId="22" xfId="44" applyNumberFormat="1" applyFont="1" applyBorder="1" applyAlignment="1">
      <alignment horizontal="center"/>
    </xf>
    <xf numFmtId="174" fontId="4" fillId="0" borderId="22" xfId="44" applyNumberFormat="1" applyFont="1" applyBorder="1" applyAlignment="1">
      <alignment/>
    </xf>
    <xf numFmtId="170" fontId="4" fillId="0" borderId="22" xfId="44" applyFont="1" applyBorder="1" applyAlignment="1">
      <alignment/>
    </xf>
    <xf numFmtId="170" fontId="4" fillId="0" borderId="22" xfId="44" applyFont="1" applyFill="1" applyBorder="1" applyAlignment="1">
      <alignment/>
    </xf>
    <xf numFmtId="167" fontId="4" fillId="0" borderId="15" xfId="44" applyNumberFormat="1" applyFont="1" applyBorder="1" applyAlignment="1">
      <alignment/>
    </xf>
    <xf numFmtId="0" fontId="40" fillId="0" borderId="11" xfId="0" applyFont="1" applyBorder="1" applyAlignment="1">
      <alignment/>
    </xf>
    <xf numFmtId="174" fontId="4" fillId="0" borderId="10" xfId="44" applyNumberFormat="1" applyFon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="90" zoomScaleNormal="90" zoomScalePageLayoutView="0" workbookViewId="0" topLeftCell="A1">
      <selection activeCell="K14" sqref="K14"/>
    </sheetView>
  </sheetViews>
  <sheetFormatPr defaultColWidth="9.140625" defaultRowHeight="12.75"/>
  <cols>
    <col min="1" max="1" width="39.8515625" style="6" customWidth="1"/>
    <col min="2" max="2" width="11.28125" style="6" bestFit="1" customWidth="1"/>
    <col min="3" max="3" width="5.140625" style="6" customWidth="1"/>
    <col min="4" max="4" width="8.421875" style="6" bestFit="1" customWidth="1"/>
    <col min="5" max="5" width="11.28125" style="6" bestFit="1" customWidth="1"/>
    <col min="6" max="6" width="6.421875" style="6" customWidth="1"/>
    <col min="7" max="7" width="38.57421875" style="6" bestFit="1" customWidth="1"/>
    <col min="8" max="8" width="9.57421875" style="6" bestFit="1" customWidth="1"/>
    <col min="9" max="9" width="4.421875" style="6" bestFit="1" customWidth="1"/>
    <col min="10" max="10" width="8.421875" style="6" bestFit="1" customWidth="1"/>
    <col min="11" max="11" width="11.421875" style="6" bestFit="1" customWidth="1"/>
    <col min="12" max="12" width="12.57421875" style="6" bestFit="1" customWidth="1"/>
    <col min="13" max="13" width="8.57421875" style="6" bestFit="1" customWidth="1"/>
    <col min="14" max="14" width="5.7109375" style="6" customWidth="1"/>
    <col min="15" max="15" width="11.421875" style="6" bestFit="1" customWidth="1"/>
    <col min="16" max="17" width="12.57421875" style="6" bestFit="1" customWidth="1"/>
    <col min="18" max="18" width="11.28125" style="6" bestFit="1" customWidth="1"/>
    <col min="19" max="19" width="8.28125" style="6" bestFit="1" customWidth="1"/>
    <col min="20" max="16384" width="9.140625" style="6" customWidth="1"/>
  </cols>
  <sheetData>
    <row r="1" spans="1:11" ht="13.5" thickBot="1">
      <c r="A1" s="48" t="s">
        <v>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9" s="11" customFormat="1" ht="89.25" thickBot="1">
      <c r="A2" s="7" t="s">
        <v>0</v>
      </c>
      <c r="B2" s="8" t="s">
        <v>1</v>
      </c>
      <c r="C2" s="8" t="s">
        <v>22</v>
      </c>
      <c r="D2" s="9" t="s">
        <v>23</v>
      </c>
      <c r="E2" s="9" t="s">
        <v>24</v>
      </c>
      <c r="F2" s="9" t="s">
        <v>9</v>
      </c>
      <c r="G2" s="8" t="s">
        <v>2</v>
      </c>
      <c r="H2" s="30" t="s">
        <v>4</v>
      </c>
      <c r="I2" s="31" t="s">
        <v>5</v>
      </c>
      <c r="J2" s="31" t="s">
        <v>7</v>
      </c>
      <c r="K2" s="31" t="s">
        <v>6</v>
      </c>
      <c r="L2" s="32" t="s">
        <v>8</v>
      </c>
      <c r="M2" s="32" t="s">
        <v>14</v>
      </c>
      <c r="N2" s="32" t="s">
        <v>15</v>
      </c>
      <c r="O2" s="32" t="s">
        <v>10</v>
      </c>
      <c r="P2" s="9" t="s">
        <v>11</v>
      </c>
      <c r="Q2" s="32" t="s">
        <v>12</v>
      </c>
      <c r="R2" s="33" t="s">
        <v>13</v>
      </c>
      <c r="S2" s="10" t="s">
        <v>21</v>
      </c>
    </row>
    <row r="3" spans="1:19" ht="12.75">
      <c r="A3" s="36" t="s">
        <v>25</v>
      </c>
      <c r="B3" s="37"/>
      <c r="C3" s="37"/>
      <c r="D3" s="38">
        <v>21.6</v>
      </c>
      <c r="E3" s="39">
        <f>C3*D3*1.13</f>
        <v>0</v>
      </c>
      <c r="F3" s="37"/>
      <c r="G3" s="37" t="s">
        <v>51</v>
      </c>
      <c r="H3" s="37" t="s">
        <v>84</v>
      </c>
      <c r="I3" s="37">
        <f>'Time Sheet'!C28</f>
        <v>0</v>
      </c>
      <c r="J3" s="40">
        <f>'Time Sheet'!B3</f>
        <v>30</v>
      </c>
      <c r="K3" s="40">
        <f>I3*J3</f>
        <v>0</v>
      </c>
      <c r="L3" s="40">
        <f>E50+K50</f>
        <v>500</v>
      </c>
      <c r="M3" s="40">
        <v>20</v>
      </c>
      <c r="N3" s="37">
        <f>I50</f>
        <v>0</v>
      </c>
      <c r="O3" s="40">
        <f>M3*N3</f>
        <v>0</v>
      </c>
      <c r="P3" s="41">
        <v>10000</v>
      </c>
      <c r="Q3" s="40">
        <f>L3+O3</f>
        <v>500</v>
      </c>
      <c r="R3" s="42">
        <f>P3-Q3</f>
        <v>9500</v>
      </c>
      <c r="S3" s="13">
        <f>R3/P3</f>
        <v>0.95</v>
      </c>
    </row>
    <row r="4" spans="1:18" ht="12.75">
      <c r="A4" s="43" t="s">
        <v>26</v>
      </c>
      <c r="B4" s="4"/>
      <c r="C4" s="4"/>
      <c r="D4" s="22">
        <v>62.4</v>
      </c>
      <c r="E4" s="23">
        <f aca="true" t="shared" si="0" ref="E4:E25">C4*D4*1.13</f>
        <v>0</v>
      </c>
      <c r="F4" s="4"/>
      <c r="G4" s="4" t="s">
        <v>51</v>
      </c>
      <c r="H4" s="4"/>
      <c r="I4" s="4"/>
      <c r="J4" s="12"/>
      <c r="K4" s="12"/>
      <c r="L4" s="12"/>
      <c r="M4" s="12"/>
      <c r="N4" s="4"/>
      <c r="O4" s="12"/>
      <c r="P4" s="12"/>
      <c r="Q4" s="12"/>
      <c r="R4" s="14"/>
    </row>
    <row r="5" spans="1:18" ht="12.75">
      <c r="A5" s="43" t="s">
        <v>27</v>
      </c>
      <c r="B5" s="4"/>
      <c r="C5" s="4"/>
      <c r="D5" s="44">
        <v>61.22</v>
      </c>
      <c r="E5" s="23">
        <f t="shared" si="0"/>
        <v>0</v>
      </c>
      <c r="F5" s="4"/>
      <c r="G5" s="4" t="s">
        <v>51</v>
      </c>
      <c r="H5" s="4"/>
      <c r="I5" s="4"/>
      <c r="J5" s="12"/>
      <c r="K5" s="12"/>
      <c r="L5" s="12"/>
      <c r="M5" s="12"/>
      <c r="N5" s="4"/>
      <c r="O5" s="12"/>
      <c r="P5" s="12"/>
      <c r="Q5" s="12"/>
      <c r="R5" s="14"/>
    </row>
    <row r="6" spans="1:18" ht="12.75">
      <c r="A6" s="43" t="s">
        <v>28</v>
      </c>
      <c r="B6" s="4"/>
      <c r="C6" s="4"/>
      <c r="D6" s="15">
        <v>48.9</v>
      </c>
      <c r="E6" s="23">
        <f t="shared" si="0"/>
        <v>0</v>
      </c>
      <c r="F6" s="4"/>
      <c r="G6" s="4" t="s">
        <v>51</v>
      </c>
      <c r="H6" s="4"/>
      <c r="I6" s="4"/>
      <c r="J6" s="12"/>
      <c r="K6" s="12"/>
      <c r="L6" s="12"/>
      <c r="M6" s="12"/>
      <c r="N6" s="4"/>
      <c r="O6" s="12"/>
      <c r="P6" s="12"/>
      <c r="Q6" s="12"/>
      <c r="R6" s="14"/>
    </row>
    <row r="7" spans="1:18" ht="12.75">
      <c r="A7" s="5" t="s">
        <v>29</v>
      </c>
      <c r="B7" s="4"/>
      <c r="C7" s="4"/>
      <c r="D7" s="15">
        <v>23.6</v>
      </c>
      <c r="E7" s="23">
        <f t="shared" si="0"/>
        <v>0</v>
      </c>
      <c r="F7" s="4"/>
      <c r="G7" s="4" t="s">
        <v>51</v>
      </c>
      <c r="H7" s="4"/>
      <c r="I7" s="4"/>
      <c r="J7" s="12"/>
      <c r="K7" s="12"/>
      <c r="L7" s="12"/>
      <c r="M7" s="12"/>
      <c r="N7" s="4"/>
      <c r="O7" s="12"/>
      <c r="P7" s="12"/>
      <c r="Q7" s="12"/>
      <c r="R7" s="14"/>
    </row>
    <row r="8" spans="1:18" ht="12.75">
      <c r="A8" s="5" t="s">
        <v>30</v>
      </c>
      <c r="B8" s="4"/>
      <c r="C8" s="4"/>
      <c r="D8" s="15">
        <v>24.21</v>
      </c>
      <c r="E8" s="23">
        <f t="shared" si="0"/>
        <v>0</v>
      </c>
      <c r="F8" s="4"/>
      <c r="G8" s="4" t="s">
        <v>51</v>
      </c>
      <c r="H8" s="4"/>
      <c r="I8" s="4"/>
      <c r="J8" s="12"/>
      <c r="K8" s="12"/>
      <c r="L8" s="12"/>
      <c r="M8" s="12"/>
      <c r="N8" s="4"/>
      <c r="O8" s="12"/>
      <c r="P8" s="12"/>
      <c r="Q8" s="12"/>
      <c r="R8" s="14"/>
    </row>
    <row r="9" spans="1:18" ht="12.75">
      <c r="A9" s="5"/>
      <c r="B9" s="4"/>
      <c r="C9" s="4"/>
      <c r="D9" s="15"/>
      <c r="E9" s="23">
        <f t="shared" si="0"/>
        <v>0</v>
      </c>
      <c r="F9" s="4"/>
      <c r="G9" s="4"/>
      <c r="H9" s="4"/>
      <c r="I9" s="4"/>
      <c r="J9" s="12"/>
      <c r="K9" s="12"/>
      <c r="L9" s="12"/>
      <c r="M9" s="12"/>
      <c r="N9" s="4"/>
      <c r="O9" s="12"/>
      <c r="P9" s="12"/>
      <c r="Q9" s="12"/>
      <c r="R9" s="14"/>
    </row>
    <row r="10" spans="1:18" ht="12.75">
      <c r="A10" s="5" t="s">
        <v>54</v>
      </c>
      <c r="B10" s="4"/>
      <c r="C10" s="4"/>
      <c r="D10" s="15">
        <v>1.48</v>
      </c>
      <c r="E10" s="23">
        <f t="shared" si="0"/>
        <v>0</v>
      </c>
      <c r="F10" s="4"/>
      <c r="G10" s="4" t="s">
        <v>55</v>
      </c>
      <c r="H10" s="4"/>
      <c r="I10" s="4"/>
      <c r="J10" s="12"/>
      <c r="K10" s="12"/>
      <c r="L10" s="12"/>
      <c r="M10" s="12"/>
      <c r="N10" s="4"/>
      <c r="O10" s="12"/>
      <c r="P10" s="12"/>
      <c r="Q10" s="12"/>
      <c r="R10" s="14"/>
    </row>
    <row r="11" spans="1:18" ht="12.75">
      <c r="A11" s="1" t="s">
        <v>56</v>
      </c>
      <c r="B11" s="46"/>
      <c r="C11" s="4"/>
      <c r="D11" s="45">
        <v>1.48</v>
      </c>
      <c r="E11" s="23">
        <f t="shared" si="0"/>
        <v>0</v>
      </c>
      <c r="F11" s="4"/>
      <c r="G11" s="4" t="s">
        <v>57</v>
      </c>
      <c r="H11" s="4"/>
      <c r="I11" s="4"/>
      <c r="J11" s="12"/>
      <c r="K11" s="12"/>
      <c r="L11" s="12"/>
      <c r="M11" s="12"/>
      <c r="N11" s="4"/>
      <c r="O11" s="12"/>
      <c r="P11" s="12"/>
      <c r="Q11" s="12"/>
      <c r="R11" s="14"/>
    </row>
    <row r="12" spans="1:18" ht="12.75">
      <c r="A12" s="1" t="s">
        <v>61</v>
      </c>
      <c r="B12" s="46"/>
      <c r="C12" s="4"/>
      <c r="D12" s="45">
        <v>4.07</v>
      </c>
      <c r="E12" s="23">
        <f t="shared" si="0"/>
        <v>0</v>
      </c>
      <c r="F12" s="4"/>
      <c r="G12" s="4" t="s">
        <v>57</v>
      </c>
      <c r="H12" s="4"/>
      <c r="I12" s="4"/>
      <c r="J12" s="12"/>
      <c r="K12" s="12"/>
      <c r="L12" s="12"/>
      <c r="M12" s="12"/>
      <c r="N12" s="4"/>
      <c r="O12" s="12"/>
      <c r="P12" s="12"/>
      <c r="Q12" s="12"/>
      <c r="R12" s="14"/>
    </row>
    <row r="13" spans="1:18" ht="12.75">
      <c r="A13" s="1" t="s">
        <v>58</v>
      </c>
      <c r="B13" s="46"/>
      <c r="C13" s="4"/>
      <c r="D13" s="45">
        <v>3.88</v>
      </c>
      <c r="E13" s="23">
        <f t="shared" si="0"/>
        <v>0</v>
      </c>
      <c r="F13" s="4"/>
      <c r="G13" s="4" t="s">
        <v>57</v>
      </c>
      <c r="H13" s="4"/>
      <c r="I13" s="4"/>
      <c r="J13" s="12"/>
      <c r="K13" s="12"/>
      <c r="L13" s="12"/>
      <c r="M13" s="12"/>
      <c r="N13" s="4"/>
      <c r="O13" s="12"/>
      <c r="P13" s="12"/>
      <c r="Q13" s="12"/>
      <c r="R13" s="14"/>
    </row>
    <row r="14" spans="1:18" ht="12.75">
      <c r="A14" s="43" t="s">
        <v>60</v>
      </c>
      <c r="B14" s="4"/>
      <c r="C14" s="4"/>
      <c r="D14" s="24">
        <v>4.89</v>
      </c>
      <c r="E14" s="23">
        <f t="shared" si="0"/>
        <v>0</v>
      </c>
      <c r="F14" s="4"/>
      <c r="G14" s="4" t="s">
        <v>57</v>
      </c>
      <c r="H14" s="4"/>
      <c r="I14" s="4"/>
      <c r="J14" s="12"/>
      <c r="K14" s="12"/>
      <c r="L14" s="12"/>
      <c r="M14" s="12"/>
      <c r="N14" s="4"/>
      <c r="O14" s="12"/>
      <c r="P14" s="12"/>
      <c r="Q14" s="12"/>
      <c r="R14" s="14"/>
    </row>
    <row r="15" spans="1:18" ht="12.75">
      <c r="A15" s="5" t="s">
        <v>59</v>
      </c>
      <c r="B15" s="4"/>
      <c r="C15" s="4"/>
      <c r="D15" s="24">
        <v>3.9</v>
      </c>
      <c r="E15" s="23">
        <f t="shared" si="0"/>
        <v>0</v>
      </c>
      <c r="F15" s="4"/>
      <c r="G15" s="4" t="s">
        <v>57</v>
      </c>
      <c r="H15" s="4"/>
      <c r="I15" s="4"/>
      <c r="J15" s="12"/>
      <c r="K15" s="12"/>
      <c r="L15" s="12"/>
      <c r="M15" s="12"/>
      <c r="N15" s="4"/>
      <c r="O15" s="12"/>
      <c r="P15" s="12"/>
      <c r="Q15" s="12"/>
      <c r="R15" s="14"/>
    </row>
    <row r="16" spans="1:18" ht="12.75">
      <c r="A16" s="5" t="s">
        <v>63</v>
      </c>
      <c r="B16" s="4"/>
      <c r="C16" s="4"/>
      <c r="D16" s="24">
        <v>0.22</v>
      </c>
      <c r="E16" s="23">
        <f t="shared" si="0"/>
        <v>0</v>
      </c>
      <c r="F16" s="4"/>
      <c r="G16" s="4" t="s">
        <v>65</v>
      </c>
      <c r="H16" s="4"/>
      <c r="I16" s="4"/>
      <c r="J16" s="12"/>
      <c r="K16" s="12"/>
      <c r="L16" s="12"/>
      <c r="M16" s="12"/>
      <c r="N16" s="4"/>
      <c r="O16" s="12"/>
      <c r="P16" s="12"/>
      <c r="Q16" s="12"/>
      <c r="R16" s="14"/>
    </row>
    <row r="17" spans="1:18" ht="12.75">
      <c r="A17" s="5" t="s">
        <v>62</v>
      </c>
      <c r="B17" s="4"/>
      <c r="C17" s="4"/>
      <c r="D17" s="24">
        <v>0.5</v>
      </c>
      <c r="E17" s="23">
        <f t="shared" si="0"/>
        <v>0</v>
      </c>
      <c r="F17" s="4"/>
      <c r="G17" s="4" t="s">
        <v>64</v>
      </c>
      <c r="H17" s="4"/>
      <c r="I17" s="4"/>
      <c r="J17" s="12"/>
      <c r="K17" s="12"/>
      <c r="L17" s="12"/>
      <c r="M17" s="12"/>
      <c r="N17" s="4"/>
      <c r="O17" s="12"/>
      <c r="P17" s="12"/>
      <c r="Q17" s="12"/>
      <c r="R17" s="14"/>
    </row>
    <row r="18" spans="1:18" ht="12.75">
      <c r="A18" s="5" t="s">
        <v>31</v>
      </c>
      <c r="B18" s="4"/>
      <c r="C18" s="4"/>
      <c r="D18" s="24">
        <v>20.74</v>
      </c>
      <c r="E18" s="23">
        <f t="shared" si="0"/>
        <v>0</v>
      </c>
      <c r="F18" s="4"/>
      <c r="G18" s="4" t="s">
        <v>52</v>
      </c>
      <c r="H18" s="4"/>
      <c r="I18" s="4"/>
      <c r="J18" s="12"/>
      <c r="K18" s="12"/>
      <c r="L18" s="12"/>
      <c r="M18" s="12"/>
      <c r="N18" s="4"/>
      <c r="O18" s="12"/>
      <c r="P18" s="12"/>
      <c r="Q18" s="12"/>
      <c r="R18" s="14"/>
    </row>
    <row r="19" spans="1:18" ht="12.75">
      <c r="A19" s="5" t="s">
        <v>32</v>
      </c>
      <c r="B19" s="4"/>
      <c r="C19" s="4"/>
      <c r="D19" s="24">
        <v>21.78</v>
      </c>
      <c r="E19" s="23">
        <f t="shared" si="0"/>
        <v>0</v>
      </c>
      <c r="F19" s="4"/>
      <c r="G19" s="4" t="s">
        <v>52</v>
      </c>
      <c r="H19" s="4"/>
      <c r="I19" s="4"/>
      <c r="J19" s="12"/>
      <c r="K19" s="12"/>
      <c r="L19" s="12"/>
      <c r="M19" s="12"/>
      <c r="N19" s="4"/>
      <c r="O19" s="12"/>
      <c r="P19" s="12"/>
      <c r="Q19" s="12"/>
      <c r="R19" s="14"/>
    </row>
    <row r="20" spans="1:18" ht="12.75">
      <c r="A20" s="5" t="s">
        <v>33</v>
      </c>
      <c r="B20" s="4"/>
      <c r="C20" s="4"/>
      <c r="D20" s="24">
        <v>0.66</v>
      </c>
      <c r="E20" s="23">
        <f t="shared" si="0"/>
        <v>0</v>
      </c>
      <c r="F20" s="4"/>
      <c r="G20" s="4" t="s">
        <v>53</v>
      </c>
      <c r="H20" s="4"/>
      <c r="I20" s="4"/>
      <c r="J20" s="12"/>
      <c r="K20" s="12"/>
      <c r="L20" s="12"/>
      <c r="M20" s="12"/>
      <c r="N20" s="4"/>
      <c r="O20" s="12"/>
      <c r="P20" s="12"/>
      <c r="Q20" s="12"/>
      <c r="R20" s="14"/>
    </row>
    <row r="21" spans="1:18" ht="12.75">
      <c r="A21" s="5" t="s">
        <v>34</v>
      </c>
      <c r="B21" s="4"/>
      <c r="C21" s="4"/>
      <c r="D21" s="24">
        <v>0.66</v>
      </c>
      <c r="E21" s="23">
        <f t="shared" si="0"/>
        <v>0</v>
      </c>
      <c r="F21" s="4"/>
      <c r="G21" s="4" t="s">
        <v>53</v>
      </c>
      <c r="H21" s="4"/>
      <c r="I21" s="4"/>
      <c r="J21" s="12"/>
      <c r="K21" s="12"/>
      <c r="L21" s="12"/>
      <c r="M21" s="12"/>
      <c r="N21" s="4"/>
      <c r="O21" s="12"/>
      <c r="P21" s="12"/>
      <c r="Q21" s="12"/>
      <c r="R21" s="14"/>
    </row>
    <row r="22" spans="1:18" ht="12.75">
      <c r="A22" s="5" t="s">
        <v>66</v>
      </c>
      <c r="B22" s="4"/>
      <c r="C22" s="4"/>
      <c r="D22" s="24">
        <v>0.94</v>
      </c>
      <c r="E22" s="23">
        <f t="shared" si="0"/>
        <v>0</v>
      </c>
      <c r="F22" s="4"/>
      <c r="G22" s="4" t="s">
        <v>53</v>
      </c>
      <c r="H22" s="4"/>
      <c r="I22" s="4"/>
      <c r="J22" s="12"/>
      <c r="K22" s="12"/>
      <c r="L22" s="12"/>
      <c r="M22" s="12"/>
      <c r="N22" s="4"/>
      <c r="O22" s="12"/>
      <c r="P22" s="12"/>
      <c r="Q22" s="12"/>
      <c r="R22" s="14"/>
    </row>
    <row r="23" spans="1:18" ht="12.75">
      <c r="A23" s="5" t="s">
        <v>67</v>
      </c>
      <c r="B23" s="4"/>
      <c r="C23" s="4"/>
      <c r="D23" s="24">
        <v>0.16</v>
      </c>
      <c r="E23" s="23">
        <f t="shared" si="0"/>
        <v>0</v>
      </c>
      <c r="F23" s="4"/>
      <c r="G23" s="4" t="s">
        <v>53</v>
      </c>
      <c r="H23" s="4"/>
      <c r="I23" s="4"/>
      <c r="J23" s="12"/>
      <c r="K23" s="12"/>
      <c r="L23" s="12"/>
      <c r="M23" s="12"/>
      <c r="N23" s="4"/>
      <c r="O23" s="12"/>
      <c r="P23" s="12"/>
      <c r="Q23" s="12"/>
      <c r="R23" s="14"/>
    </row>
    <row r="24" spans="1:18" ht="12.75">
      <c r="A24" s="5" t="s">
        <v>68</v>
      </c>
      <c r="B24" s="4"/>
      <c r="C24" s="4"/>
      <c r="D24" s="24">
        <v>0.14</v>
      </c>
      <c r="E24" s="23">
        <f t="shared" si="0"/>
        <v>0</v>
      </c>
      <c r="F24" s="4"/>
      <c r="G24" s="4" t="s">
        <v>53</v>
      </c>
      <c r="H24" s="4"/>
      <c r="I24" s="4"/>
      <c r="J24" s="12"/>
      <c r="K24" s="12"/>
      <c r="L24" s="12"/>
      <c r="M24" s="12"/>
      <c r="N24" s="4"/>
      <c r="O24" s="12"/>
      <c r="P24" s="12"/>
      <c r="Q24" s="12"/>
      <c r="R24" s="14"/>
    </row>
    <row r="25" spans="1:18" ht="12.75">
      <c r="A25" s="1"/>
      <c r="B25" s="4"/>
      <c r="C25" s="4"/>
      <c r="D25" s="45"/>
      <c r="E25" s="23">
        <f t="shared" si="0"/>
        <v>0</v>
      </c>
      <c r="F25" s="4"/>
      <c r="G25" s="4"/>
      <c r="H25" s="4"/>
      <c r="I25" s="4"/>
      <c r="J25" s="12"/>
      <c r="K25" s="12"/>
      <c r="L25" s="12"/>
      <c r="M25" s="12"/>
      <c r="N25" s="4"/>
      <c r="O25" s="12"/>
      <c r="P25" s="12"/>
      <c r="Q25" s="12"/>
      <c r="R25" s="14"/>
    </row>
    <row r="26" spans="1:18" ht="12.75">
      <c r="A26" s="47" t="s">
        <v>35</v>
      </c>
      <c r="B26" s="4"/>
      <c r="C26" s="4"/>
      <c r="D26" s="45">
        <v>15.8</v>
      </c>
      <c r="E26" s="23">
        <f>C26*D26*1.05</f>
        <v>0</v>
      </c>
      <c r="F26" s="4"/>
      <c r="G26" s="4" t="s">
        <v>48</v>
      </c>
      <c r="H26" s="4"/>
      <c r="I26" s="4"/>
      <c r="J26" s="12"/>
      <c r="K26" s="12"/>
      <c r="L26" s="12"/>
      <c r="M26" s="12"/>
      <c r="N26" s="4"/>
      <c r="O26" s="12"/>
      <c r="P26" s="12"/>
      <c r="Q26" s="12"/>
      <c r="R26" s="14"/>
    </row>
    <row r="27" spans="1:18" ht="12.75">
      <c r="A27" s="5" t="s">
        <v>36</v>
      </c>
      <c r="B27" s="4"/>
      <c r="C27" s="4"/>
      <c r="D27" s="24">
        <v>21.92</v>
      </c>
      <c r="E27" s="23">
        <f aca="true" t="shared" si="1" ref="E27:E38">C27*D27*1.05</f>
        <v>0</v>
      </c>
      <c r="F27" s="4"/>
      <c r="G27" s="4" t="s">
        <v>48</v>
      </c>
      <c r="H27" s="4"/>
      <c r="I27" s="4"/>
      <c r="J27" s="12"/>
      <c r="K27" s="12"/>
      <c r="L27" s="12"/>
      <c r="M27" s="12"/>
      <c r="N27" s="4"/>
      <c r="O27" s="12"/>
      <c r="P27" s="12"/>
      <c r="Q27" s="12"/>
      <c r="R27" s="14"/>
    </row>
    <row r="28" spans="1:18" ht="12.75">
      <c r="A28" s="5" t="s">
        <v>37</v>
      </c>
      <c r="B28" s="4"/>
      <c r="C28" s="4"/>
      <c r="D28" s="24">
        <v>13.23</v>
      </c>
      <c r="E28" s="23">
        <f t="shared" si="1"/>
        <v>0</v>
      </c>
      <c r="F28" s="4"/>
      <c r="G28" s="4" t="s">
        <v>48</v>
      </c>
      <c r="H28" s="4"/>
      <c r="I28" s="4"/>
      <c r="J28" s="12"/>
      <c r="K28" s="12"/>
      <c r="L28" s="12"/>
      <c r="M28" s="12"/>
      <c r="N28" s="4"/>
      <c r="O28" s="12"/>
      <c r="P28" s="12"/>
      <c r="Q28" s="12"/>
      <c r="R28" s="14"/>
    </row>
    <row r="29" spans="1:18" ht="12.75">
      <c r="A29" s="5" t="s">
        <v>38</v>
      </c>
      <c r="B29" s="4"/>
      <c r="C29" s="4"/>
      <c r="D29" s="24">
        <v>19.71</v>
      </c>
      <c r="E29" s="23">
        <f t="shared" si="1"/>
        <v>0</v>
      </c>
      <c r="F29" s="4"/>
      <c r="G29" s="4" t="s">
        <v>48</v>
      </c>
      <c r="H29" s="4"/>
      <c r="I29" s="4"/>
      <c r="J29" s="12"/>
      <c r="K29" s="12"/>
      <c r="L29" s="12"/>
      <c r="M29" s="12"/>
      <c r="N29" s="4"/>
      <c r="O29" s="12"/>
      <c r="P29" s="12"/>
      <c r="Q29" s="12"/>
      <c r="R29" s="14"/>
    </row>
    <row r="30" spans="1:18" ht="12.75">
      <c r="A30" s="5" t="s">
        <v>39</v>
      </c>
      <c r="B30" s="4"/>
      <c r="C30" s="4"/>
      <c r="D30" s="24">
        <v>12.56</v>
      </c>
      <c r="E30" s="23">
        <f t="shared" si="1"/>
        <v>0</v>
      </c>
      <c r="F30" s="4"/>
      <c r="G30" s="4" t="s">
        <v>48</v>
      </c>
      <c r="H30" s="4"/>
      <c r="I30" s="4"/>
      <c r="J30" s="12"/>
      <c r="K30" s="12"/>
      <c r="L30" s="12"/>
      <c r="M30" s="12"/>
      <c r="N30" s="4"/>
      <c r="O30" s="12"/>
      <c r="P30" s="12"/>
      <c r="Q30" s="12"/>
      <c r="R30" s="14"/>
    </row>
    <row r="31" spans="1:18" ht="12.75">
      <c r="A31" s="5" t="s">
        <v>40</v>
      </c>
      <c r="B31" s="4"/>
      <c r="C31" s="4"/>
      <c r="D31" s="24">
        <v>17.41</v>
      </c>
      <c r="E31" s="23">
        <f t="shared" si="1"/>
        <v>0</v>
      </c>
      <c r="F31" s="4"/>
      <c r="G31" s="4" t="s">
        <v>48</v>
      </c>
      <c r="H31" s="4"/>
      <c r="I31" s="4"/>
      <c r="J31" s="12"/>
      <c r="K31" s="12"/>
      <c r="L31" s="12"/>
      <c r="M31" s="12"/>
      <c r="N31" s="4"/>
      <c r="O31" s="12"/>
      <c r="P31" s="12"/>
      <c r="Q31" s="12"/>
      <c r="R31" s="14"/>
    </row>
    <row r="32" spans="1:18" ht="12.75">
      <c r="A32" s="5" t="s">
        <v>41</v>
      </c>
      <c r="B32" s="4"/>
      <c r="C32" s="4"/>
      <c r="D32" s="24">
        <v>11.2</v>
      </c>
      <c r="E32" s="23">
        <f t="shared" si="1"/>
        <v>0</v>
      </c>
      <c r="F32" s="4"/>
      <c r="G32" s="4" t="s">
        <v>48</v>
      </c>
      <c r="H32" s="4"/>
      <c r="I32" s="4"/>
      <c r="J32" s="12"/>
      <c r="K32" s="12"/>
      <c r="L32" s="12"/>
      <c r="M32" s="12"/>
      <c r="N32" s="4"/>
      <c r="O32" s="12"/>
      <c r="P32" s="12"/>
      <c r="Q32" s="12"/>
      <c r="R32" s="14"/>
    </row>
    <row r="33" spans="1:18" ht="12.75">
      <c r="A33" s="5" t="s">
        <v>42</v>
      </c>
      <c r="B33" s="4"/>
      <c r="C33" s="4"/>
      <c r="D33" s="24">
        <v>16.69</v>
      </c>
      <c r="E33" s="23">
        <f t="shared" si="1"/>
        <v>0</v>
      </c>
      <c r="F33" s="4"/>
      <c r="G33" s="4" t="s">
        <v>48</v>
      </c>
      <c r="H33" s="4"/>
      <c r="I33" s="4"/>
      <c r="J33" s="12"/>
      <c r="K33" s="12"/>
      <c r="L33" s="12"/>
      <c r="M33" s="12"/>
      <c r="N33" s="4"/>
      <c r="O33" s="12"/>
      <c r="P33" s="12"/>
      <c r="Q33" s="12"/>
      <c r="R33" s="14"/>
    </row>
    <row r="34" spans="1:18" ht="12.75">
      <c r="A34" s="5" t="s">
        <v>43</v>
      </c>
      <c r="B34" s="4"/>
      <c r="C34" s="4"/>
      <c r="D34" s="24">
        <v>3.45</v>
      </c>
      <c r="E34" s="23">
        <f t="shared" si="1"/>
        <v>0</v>
      </c>
      <c r="F34" s="4"/>
      <c r="G34" s="4" t="s">
        <v>49</v>
      </c>
      <c r="H34" s="4"/>
      <c r="I34" s="4"/>
      <c r="J34" s="12"/>
      <c r="K34" s="12"/>
      <c r="L34" s="12"/>
      <c r="M34" s="12"/>
      <c r="N34" s="4"/>
      <c r="O34" s="12"/>
      <c r="P34" s="12"/>
      <c r="Q34" s="12"/>
      <c r="R34" s="14"/>
    </row>
    <row r="35" spans="1:18" ht="12.75">
      <c r="A35" s="5" t="s">
        <v>44</v>
      </c>
      <c r="B35" s="4"/>
      <c r="C35" s="4"/>
      <c r="D35" s="24">
        <v>28.27</v>
      </c>
      <c r="E35" s="23">
        <f t="shared" si="1"/>
        <v>0</v>
      </c>
      <c r="F35" s="4"/>
      <c r="G35" s="4" t="s">
        <v>50</v>
      </c>
      <c r="H35" s="4"/>
      <c r="I35" s="4"/>
      <c r="J35" s="12"/>
      <c r="K35" s="12"/>
      <c r="L35" s="12"/>
      <c r="M35" s="12"/>
      <c r="N35" s="4"/>
      <c r="O35" s="12"/>
      <c r="P35" s="12"/>
      <c r="Q35" s="12"/>
      <c r="R35" s="14"/>
    </row>
    <row r="36" spans="1:18" ht="12.75">
      <c r="A36" s="5" t="s">
        <v>45</v>
      </c>
      <c r="B36" s="4"/>
      <c r="C36" s="4"/>
      <c r="D36" s="24">
        <v>42.76</v>
      </c>
      <c r="E36" s="23">
        <f t="shared" si="1"/>
        <v>0</v>
      </c>
      <c r="F36" s="4"/>
      <c r="G36" s="4" t="s">
        <v>50</v>
      </c>
      <c r="H36" s="4"/>
      <c r="I36" s="4"/>
      <c r="J36" s="12"/>
      <c r="K36" s="12"/>
      <c r="L36" s="12"/>
      <c r="M36" s="12"/>
      <c r="N36" s="4"/>
      <c r="O36" s="12"/>
      <c r="P36" s="12"/>
      <c r="Q36" s="12"/>
      <c r="R36" s="14"/>
    </row>
    <row r="37" spans="1:18" ht="12.75">
      <c r="A37" s="5" t="s">
        <v>46</v>
      </c>
      <c r="B37" s="4"/>
      <c r="C37" s="4"/>
      <c r="D37" s="24">
        <v>38.57</v>
      </c>
      <c r="E37" s="23">
        <f t="shared" si="1"/>
        <v>0</v>
      </c>
      <c r="F37" s="4"/>
      <c r="G37" s="4" t="s">
        <v>50</v>
      </c>
      <c r="H37" s="4"/>
      <c r="I37" s="4"/>
      <c r="J37" s="12"/>
      <c r="K37" s="12"/>
      <c r="L37" s="12"/>
      <c r="M37" s="12"/>
      <c r="N37" s="4"/>
      <c r="O37" s="12"/>
      <c r="P37" s="12"/>
      <c r="Q37" s="12"/>
      <c r="R37" s="14"/>
    </row>
    <row r="38" spans="1:18" ht="12.75">
      <c r="A38" s="5" t="s">
        <v>47</v>
      </c>
      <c r="B38" s="4"/>
      <c r="C38" s="4"/>
      <c r="D38" s="24">
        <v>58.58</v>
      </c>
      <c r="E38" s="23">
        <f t="shared" si="1"/>
        <v>0</v>
      </c>
      <c r="F38" s="4"/>
      <c r="G38" s="4" t="s">
        <v>50</v>
      </c>
      <c r="H38" s="4"/>
      <c r="I38" s="4"/>
      <c r="J38" s="12"/>
      <c r="K38" s="12"/>
      <c r="L38" s="12"/>
      <c r="M38" s="12"/>
      <c r="N38" s="4"/>
      <c r="O38" s="12"/>
      <c r="P38" s="12"/>
      <c r="Q38" s="12"/>
      <c r="R38" s="14"/>
    </row>
    <row r="39" spans="1:18" ht="12.75">
      <c r="A39" s="5"/>
      <c r="B39" s="4"/>
      <c r="C39" s="4"/>
      <c r="D39" s="24"/>
      <c r="E39" s="23">
        <v>0</v>
      </c>
      <c r="F39" s="4"/>
      <c r="G39" s="4"/>
      <c r="H39" s="4"/>
      <c r="I39" s="4"/>
      <c r="J39" s="12"/>
      <c r="K39" s="12"/>
      <c r="L39" s="12"/>
      <c r="M39" s="12"/>
      <c r="N39" s="4"/>
      <c r="O39" s="12"/>
      <c r="P39" s="12"/>
      <c r="Q39" s="12"/>
      <c r="R39" s="14"/>
    </row>
    <row r="40" spans="1:18" ht="12.75">
      <c r="A40" s="5" t="s">
        <v>69</v>
      </c>
      <c r="B40" s="4"/>
      <c r="C40" s="4"/>
      <c r="D40" s="24">
        <v>63</v>
      </c>
      <c r="E40" s="23">
        <v>0</v>
      </c>
      <c r="F40" s="4"/>
      <c r="G40" s="4"/>
      <c r="H40" s="4"/>
      <c r="I40" s="4"/>
      <c r="J40" s="12"/>
      <c r="K40" s="12"/>
      <c r="L40" s="12"/>
      <c r="M40" s="12"/>
      <c r="N40" s="4"/>
      <c r="O40" s="12"/>
      <c r="P40" s="12"/>
      <c r="Q40" s="12"/>
      <c r="R40" s="14"/>
    </row>
    <row r="41" spans="1:18" ht="12.75">
      <c r="A41" s="5" t="s">
        <v>70</v>
      </c>
      <c r="B41" s="4"/>
      <c r="C41" s="4"/>
      <c r="D41" s="24">
        <v>12.95</v>
      </c>
      <c r="E41" s="23">
        <v>0</v>
      </c>
      <c r="F41" s="4"/>
      <c r="G41" s="4"/>
      <c r="H41" s="4"/>
      <c r="I41" s="4"/>
      <c r="J41" s="12"/>
      <c r="K41" s="12"/>
      <c r="L41" s="12"/>
      <c r="M41" s="12"/>
      <c r="N41" s="4"/>
      <c r="O41" s="12"/>
      <c r="P41" s="12"/>
      <c r="Q41" s="12"/>
      <c r="R41" s="14"/>
    </row>
    <row r="42" spans="1:18" ht="12.75">
      <c r="A42" s="5" t="s">
        <v>71</v>
      </c>
      <c r="B42" s="4"/>
      <c r="C42" s="4"/>
      <c r="D42" s="24">
        <v>67.02</v>
      </c>
      <c r="E42" s="23">
        <v>0</v>
      </c>
      <c r="F42" s="4"/>
      <c r="G42" s="4" t="s">
        <v>72</v>
      </c>
      <c r="H42" s="4"/>
      <c r="I42" s="4"/>
      <c r="J42" s="12"/>
      <c r="K42" s="12"/>
      <c r="L42" s="12"/>
      <c r="M42" s="12"/>
      <c r="N42" s="4"/>
      <c r="O42" s="12"/>
      <c r="P42" s="12"/>
      <c r="Q42" s="12"/>
      <c r="R42" s="14"/>
    </row>
    <row r="43" spans="1:18" ht="12.75">
      <c r="A43" s="5"/>
      <c r="B43" s="4"/>
      <c r="C43" s="4"/>
      <c r="D43" s="24"/>
      <c r="E43" s="23">
        <v>0</v>
      </c>
      <c r="F43" s="4"/>
      <c r="G43" s="4"/>
      <c r="H43" s="4"/>
      <c r="I43" s="4"/>
      <c r="J43" s="12"/>
      <c r="K43" s="12"/>
      <c r="L43" s="12"/>
      <c r="M43" s="12"/>
      <c r="N43" s="4"/>
      <c r="O43" s="12"/>
      <c r="P43" s="12"/>
      <c r="Q43" s="12"/>
      <c r="R43" s="14"/>
    </row>
    <row r="44" spans="1:18" ht="12.75">
      <c r="A44" s="5"/>
      <c r="B44" s="4"/>
      <c r="C44" s="4"/>
      <c r="D44" s="24"/>
      <c r="E44" s="23">
        <v>0</v>
      </c>
      <c r="F44" s="4"/>
      <c r="G44" s="4"/>
      <c r="H44" s="4"/>
      <c r="I44" s="4"/>
      <c r="J44" s="12"/>
      <c r="K44" s="12"/>
      <c r="L44" s="12"/>
      <c r="M44" s="12"/>
      <c r="N44" s="4"/>
      <c r="O44" s="12"/>
      <c r="P44" s="12"/>
      <c r="Q44" s="12"/>
      <c r="R44" s="14"/>
    </row>
    <row r="45" spans="1:18" ht="12.75">
      <c r="A45" s="5"/>
      <c r="B45" s="4"/>
      <c r="C45" s="4"/>
      <c r="D45" s="24"/>
      <c r="E45" s="23">
        <v>0</v>
      </c>
      <c r="F45" s="4"/>
      <c r="G45" s="4"/>
      <c r="H45" s="4"/>
      <c r="I45" s="4"/>
      <c r="J45" s="12"/>
      <c r="K45" s="12"/>
      <c r="L45" s="12"/>
      <c r="M45" s="12"/>
      <c r="N45" s="4"/>
      <c r="O45" s="12"/>
      <c r="P45" s="12"/>
      <c r="Q45" s="12"/>
      <c r="R45" s="14"/>
    </row>
    <row r="46" spans="1:18" ht="12.75">
      <c r="A46" s="5"/>
      <c r="B46" s="4"/>
      <c r="C46" s="4"/>
      <c r="D46" s="24"/>
      <c r="E46" s="23">
        <v>0</v>
      </c>
      <c r="F46" s="4"/>
      <c r="G46" s="4"/>
      <c r="H46" s="4"/>
      <c r="I46" s="4"/>
      <c r="J46" s="12"/>
      <c r="K46" s="12"/>
      <c r="L46" s="12"/>
      <c r="M46" s="12"/>
      <c r="N46" s="4"/>
      <c r="O46" s="12"/>
      <c r="P46" s="12"/>
      <c r="Q46" s="12"/>
      <c r="R46" s="14"/>
    </row>
    <row r="47" spans="1:18" ht="25.5">
      <c r="A47" s="16" t="s">
        <v>19</v>
      </c>
      <c r="B47" s="17" t="s">
        <v>20</v>
      </c>
      <c r="C47" s="17"/>
      <c r="D47" s="25"/>
      <c r="E47" s="26">
        <f>P3*0.05</f>
        <v>500</v>
      </c>
      <c r="F47" s="4"/>
      <c r="G47" s="4"/>
      <c r="H47" s="4"/>
      <c r="I47" s="4"/>
      <c r="J47" s="12"/>
      <c r="K47" s="12"/>
      <c r="L47" s="12"/>
      <c r="M47" s="12"/>
      <c r="N47" s="4"/>
      <c r="O47" s="12"/>
      <c r="P47" s="12"/>
      <c r="Q47" s="12"/>
      <c r="R47" s="14"/>
    </row>
    <row r="48" spans="1:18" ht="12.75">
      <c r="A48" s="5"/>
      <c r="B48" s="4"/>
      <c r="C48" s="4"/>
      <c r="D48" s="24"/>
      <c r="E48" s="23"/>
      <c r="F48" s="4"/>
      <c r="G48" s="4"/>
      <c r="H48" s="4"/>
      <c r="I48" s="4"/>
      <c r="J48" s="12"/>
      <c r="K48" s="12"/>
      <c r="L48" s="12"/>
      <c r="M48" s="12"/>
      <c r="N48" s="4"/>
      <c r="O48" s="12"/>
      <c r="P48" s="12"/>
      <c r="Q48" s="12"/>
      <c r="R48" s="14"/>
    </row>
    <row r="49" spans="1:18" ht="13.5" thickBot="1">
      <c r="A49" s="18"/>
      <c r="B49" s="19"/>
      <c r="C49" s="19"/>
      <c r="D49" s="27"/>
      <c r="E49" s="28"/>
      <c r="F49" s="19"/>
      <c r="G49" s="19"/>
      <c r="H49" s="19"/>
      <c r="I49" s="19"/>
      <c r="J49" s="20"/>
      <c r="K49" s="20"/>
      <c r="L49" s="20"/>
      <c r="M49" s="20"/>
      <c r="N49" s="19"/>
      <c r="O49" s="20"/>
      <c r="P49" s="20"/>
      <c r="Q49" s="20"/>
      <c r="R49" s="21"/>
    </row>
    <row r="50" spans="4:11" ht="13.5" thickBot="1">
      <c r="D50" s="29"/>
      <c r="E50" s="34">
        <f>SUM(E3:E49)</f>
        <v>500</v>
      </c>
      <c r="I50" s="35">
        <f>SUM(I3:I49)</f>
        <v>0</v>
      </c>
      <c r="K50" s="35">
        <f>SUM(K3:K49)</f>
        <v>0</v>
      </c>
    </row>
  </sheetData>
  <sheetProtection/>
  <mergeCells count="1">
    <mergeCell ref="A1:K1"/>
  </mergeCells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1.28125" style="0" customWidth="1"/>
    <col min="2" max="2" width="44.421875" style="0" bestFit="1" customWidth="1"/>
  </cols>
  <sheetData>
    <row r="1" ht="12.75">
      <c r="A1" t="str">
        <f>'Cost Sheet'!A1:K1</f>
        <v>Job Number / Client: </v>
      </c>
    </row>
    <row r="2" ht="12.75">
      <c r="A2" t="s">
        <v>83</v>
      </c>
    </row>
    <row r="3" spans="1:2" ht="12.75">
      <c r="A3" t="s">
        <v>18</v>
      </c>
      <c r="B3" s="3">
        <v>30</v>
      </c>
    </row>
    <row r="5" spans="1:3" ht="12.75">
      <c r="A5" s="1" t="s">
        <v>16</v>
      </c>
      <c r="B5" s="1" t="s">
        <v>17</v>
      </c>
      <c r="C5" s="1" t="s">
        <v>5</v>
      </c>
    </row>
    <row r="6" spans="1:3" ht="12.75">
      <c r="A6" s="2"/>
      <c r="B6" s="1" t="s">
        <v>73</v>
      </c>
      <c r="C6" s="1"/>
    </row>
    <row r="7" spans="1:3" ht="12.75">
      <c r="A7" s="2"/>
      <c r="B7" s="1" t="s">
        <v>74</v>
      </c>
      <c r="C7" s="1"/>
    </row>
    <row r="8" spans="1:3" ht="12.75">
      <c r="A8" s="2"/>
      <c r="B8" s="1" t="s">
        <v>75</v>
      </c>
      <c r="C8" s="1"/>
    </row>
    <row r="9" spans="1:3" ht="12.75">
      <c r="A9" s="2"/>
      <c r="B9" s="1" t="s">
        <v>76</v>
      </c>
      <c r="C9" s="1"/>
    </row>
    <row r="10" spans="1:3" ht="12.75">
      <c r="A10" s="2"/>
      <c r="B10" s="1" t="s">
        <v>77</v>
      </c>
      <c r="C10" s="1"/>
    </row>
    <row r="11" spans="1:3" ht="12.75">
      <c r="A11" s="2"/>
      <c r="B11" s="1" t="s">
        <v>78</v>
      </c>
      <c r="C11" s="1"/>
    </row>
    <row r="12" spans="1:3" ht="12.75">
      <c r="A12" s="2"/>
      <c r="B12" s="1" t="s">
        <v>79</v>
      </c>
      <c r="C12" s="1"/>
    </row>
    <row r="13" spans="1:3" ht="12.75">
      <c r="A13" s="2"/>
      <c r="B13" s="1" t="s">
        <v>80</v>
      </c>
      <c r="C13" s="1"/>
    </row>
    <row r="14" spans="1:3" ht="12.75">
      <c r="A14" s="2"/>
      <c r="B14" s="1" t="s">
        <v>81</v>
      </c>
      <c r="C14" s="1"/>
    </row>
    <row r="15" spans="1:3" ht="12.75">
      <c r="A15" s="2"/>
      <c r="B15" s="1" t="s">
        <v>82</v>
      </c>
      <c r="C15" s="1"/>
    </row>
    <row r="16" spans="1:3" ht="12.75">
      <c r="A16" s="2"/>
      <c r="B16" s="1"/>
      <c r="C16" s="1"/>
    </row>
    <row r="17" spans="1:3" ht="12.75">
      <c r="A17" s="2"/>
      <c r="B17" s="1"/>
      <c r="C17" s="1"/>
    </row>
    <row r="18" spans="1:3" ht="12.75">
      <c r="A18" s="2"/>
      <c r="B18" s="1"/>
      <c r="C18" s="1"/>
    </row>
    <row r="19" spans="1:3" ht="12.75">
      <c r="A19" s="2"/>
      <c r="B19" s="1"/>
      <c r="C19" s="1"/>
    </row>
    <row r="20" spans="1:3" ht="12.75">
      <c r="A20" s="2"/>
      <c r="B20" s="1"/>
      <c r="C20" s="1"/>
    </row>
    <row r="21" spans="1:3" ht="12.75">
      <c r="A21" s="2"/>
      <c r="B21" s="1"/>
      <c r="C21" s="1"/>
    </row>
    <row r="22" spans="1:3" ht="12.75">
      <c r="A22" s="2"/>
      <c r="B22" s="1"/>
      <c r="C22" s="1"/>
    </row>
    <row r="23" spans="1:3" ht="12.75">
      <c r="A23" s="2"/>
      <c r="B23" s="1"/>
      <c r="C23" s="1"/>
    </row>
    <row r="24" spans="1:3" ht="12.75">
      <c r="A24" s="2"/>
      <c r="B24" s="1"/>
      <c r="C24" s="1"/>
    </row>
    <row r="25" spans="1:3" ht="12.75">
      <c r="A25" s="2"/>
      <c r="B25" s="1"/>
      <c r="C25" s="1"/>
    </row>
    <row r="26" spans="1:3" ht="12.75">
      <c r="A26" s="2"/>
      <c r="B26" s="1"/>
      <c r="C26" s="1"/>
    </row>
    <row r="27" spans="1:3" ht="12.75">
      <c r="A27" s="2"/>
      <c r="B27" s="1"/>
      <c r="C27" s="1"/>
    </row>
    <row r="28" spans="2:3" ht="12.75">
      <c r="B28" s="1"/>
      <c r="C28" s="1">
        <f>SUM(C6:C27)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Mills</dc:creator>
  <cp:keywords/>
  <dc:description/>
  <cp:lastModifiedBy>Jeff</cp:lastModifiedBy>
  <dcterms:created xsi:type="dcterms:W3CDTF">2008-08-04T11:15:46Z</dcterms:created>
  <dcterms:modified xsi:type="dcterms:W3CDTF">2009-12-02T20:05:46Z</dcterms:modified>
  <cp:category/>
  <cp:version/>
  <cp:contentType/>
  <cp:contentStatus/>
</cp:coreProperties>
</file>